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User\Desktop\Calculators\For Download\"/>
    </mc:Choice>
  </mc:AlternateContent>
  <xr:revisionPtr revIDLastSave="0" documentId="13_ncr:1_{10EBF325-D86D-4405-855F-1C2D0028BAB1}" xr6:coauthVersionLast="45" xr6:coauthVersionMax="45" xr10:uidLastSave="{00000000-0000-0000-0000-000000000000}"/>
  <bookViews>
    <workbookView xWindow="20370" yWindow="180" windowWidth="29040" windowHeight="15840" xr2:uid="{1AB6AF58-DF29-48A6-B16B-602AFA17770E}"/>
  </bookViews>
  <sheets>
    <sheet name="Kelly Criter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 l="1"/>
  <c r="F12" i="1" s="1"/>
  <c r="F13" i="1" s="1"/>
  <c r="E6" i="1"/>
  <c r="E15" i="1" s="1"/>
  <c r="E18" i="1" s="1"/>
  <c r="D6" i="1"/>
  <c r="D12" i="1" s="1"/>
  <c r="D13" i="1" s="1"/>
  <c r="F15" i="1" l="1"/>
  <c r="F18" i="1" s="1"/>
  <c r="F11" i="1"/>
  <c r="E12" i="1"/>
  <c r="E13" i="1" s="1"/>
  <c r="E16" i="1" s="1"/>
  <c r="E11" i="1"/>
  <c r="D15" i="1"/>
  <c r="D18" i="1" s="1"/>
  <c r="D11" i="1"/>
  <c r="F16" i="1" l="1"/>
  <c r="D16" i="1"/>
</calcChain>
</file>

<file path=xl/sharedStrings.xml><?xml version="1.0" encoding="utf-8"?>
<sst xmlns="http://schemas.openxmlformats.org/spreadsheetml/2006/main" count="39" uniqueCount="39">
  <si>
    <t>KELLY CRITERION CALCULATOR</t>
  </si>
  <si>
    <t>DECIMAL</t>
  </si>
  <si>
    <t>FRACTIONAL</t>
  </si>
  <si>
    <t>AMERICAN</t>
  </si>
  <si>
    <t>BOOKMAKER ODDS</t>
  </si>
  <si>
    <t>BOOKMAKER ESTIMATE (%)</t>
  </si>
  <si>
    <t>YOUR ESTIMATE (%)</t>
  </si>
  <si>
    <t>FRACTIONAL KELLY BETTING (FKB)</t>
  </si>
  <si>
    <t>RECOMMENDED STAKE (%)</t>
  </si>
  <si>
    <t>RECOMMENDED STAKE (%) - FKB ADJUSTED</t>
  </si>
  <si>
    <t>RECOMMENDED STAKE - FKB ADJUSTED</t>
  </si>
  <si>
    <t>RETURN ON WAGERED FUNDS (%)</t>
  </si>
  <si>
    <t>EXPECTED VALUE FOR BET</t>
  </si>
  <si>
    <t>OVERALL POTENTIAL PROFIT</t>
  </si>
  <si>
    <t>CURRENT BALANCE:</t>
  </si>
  <si>
    <t>Insert your current betting balance</t>
  </si>
  <si>
    <t>BOOKMAKER ODDS:</t>
  </si>
  <si>
    <t>The odds you want to back</t>
  </si>
  <si>
    <t>YOUR ESTIMATE (%):</t>
  </si>
  <si>
    <t>Your estimated probability of the selection winning</t>
  </si>
  <si>
    <t>FRACTIONAL KELLY BETTING (FKB):</t>
  </si>
  <si>
    <t>Choose between 0.1 - 1.0. The standard kelly betting is 1.0 (100%), but if you do not want to wager the full recommended ammount, you can insert a fraction representing a percentage (e.g. 0.80 --&gt; 80%)</t>
  </si>
  <si>
    <t>RECOMMENDED STAKE (%):</t>
  </si>
  <si>
    <t>Will give you the recommended stake in %</t>
  </si>
  <si>
    <t>RECOMMENDED STAKE (%) - FKB ADJUSTED:</t>
  </si>
  <si>
    <t>Will give you the recommended stake in % after adjusting to the 'Fractional Kelly Betting' value you have assigned to it</t>
  </si>
  <si>
    <t>RECOMMENDED STAKE - FKB ADJUSTED:</t>
  </si>
  <si>
    <t>Will give you the recommended stake after adjusting to the 'Fractional Kelly Betting' value you have assigned to it</t>
  </si>
  <si>
    <t>RETURN ON WAGERED FUNDS (%):</t>
  </si>
  <si>
    <t>The return on your wagered stake in %</t>
  </si>
  <si>
    <t>EXPECTED VALUE FOR BET:</t>
  </si>
  <si>
    <t>The expected value you will receive</t>
  </si>
  <si>
    <t>OVERALL POTENTIAL PROFIT:</t>
  </si>
  <si>
    <t>The overall net profit if bet wins</t>
  </si>
  <si>
    <t>CURRENT BETTING BALANCE</t>
  </si>
  <si>
    <t>THEPUNTERSPAGE HAS YOU COVERED! Click on the page you want to view:</t>
  </si>
  <si>
    <t>Copyright © ThePuntersPage.com 2020</t>
  </si>
  <si>
    <t>DISCLAIMER: Here at ThePuntersPage we always give you the best advice possible. This calculator is based on the Kelly Criterion formulas to give you the best indication on how much to stake. However, the use of this Calculator is intended at the user's own risk and by no means guarantees any winnings by ThePuntersPage, as it is only intended as a guide for your own private use</t>
  </si>
  <si>
    <t>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</si>
</sst>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5" x14ac:knownFonts="1">
    <font>
      <sz val="11"/>
      <color theme="1"/>
      <name val="Calibri"/>
      <family val="2"/>
      <scheme val="minor"/>
    </font>
    <font>
      <b/>
      <sz val="11"/>
      <color theme="1"/>
      <name val="Calibri"/>
      <family val="2"/>
      <scheme val="minor"/>
    </font>
    <font>
      <b/>
      <sz val="20"/>
      <color theme="1"/>
      <name val="Calibri"/>
      <family val="2"/>
      <scheme val="minor"/>
    </font>
    <font>
      <i/>
      <sz val="11"/>
      <color theme="1"/>
      <name val="Calibri"/>
      <family val="2"/>
      <scheme val="minor"/>
    </font>
    <font>
      <sz val="16"/>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C00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4" tint="0.39997558519241921"/>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2">
    <xf numFmtId="0" fontId="0" fillId="0" borderId="0" xfId="0"/>
    <xf numFmtId="0" fontId="0" fillId="2" borderId="0" xfId="0" applyFill="1" applyProtection="1">
      <protection hidden="1"/>
    </xf>
    <xf numFmtId="0" fontId="0" fillId="4" borderId="4" xfId="0" applyFill="1" applyBorder="1" applyProtection="1">
      <protection hidden="1"/>
    </xf>
    <xf numFmtId="0" fontId="0" fillId="4" borderId="0" xfId="0" applyFill="1" applyProtection="1">
      <protection hidden="1"/>
    </xf>
    <xf numFmtId="0" fontId="1" fillId="5" borderId="1" xfId="0" applyFont="1" applyFill="1" applyBorder="1" applyAlignment="1" applyProtection="1">
      <alignment horizontal="center"/>
      <protection hidden="1"/>
    </xf>
    <xf numFmtId="0" fontId="1" fillId="5" borderId="5" xfId="0" applyFont="1" applyFill="1" applyBorder="1" applyAlignment="1" applyProtection="1">
      <alignment horizontal="center"/>
      <protection hidden="1"/>
    </xf>
    <xf numFmtId="0" fontId="1" fillId="5" borderId="3" xfId="0" applyFont="1" applyFill="1" applyBorder="1" applyAlignment="1" applyProtection="1">
      <alignment horizontal="center"/>
      <protection hidden="1"/>
    </xf>
    <xf numFmtId="2" fontId="0" fillId="2" borderId="0" xfId="0" applyNumberFormat="1" applyFill="1" applyProtection="1">
      <protection hidden="1"/>
    </xf>
    <xf numFmtId="10" fontId="0" fillId="8" borderId="6" xfId="0" applyNumberFormat="1" applyFill="1" applyBorder="1" applyAlignment="1" applyProtection="1">
      <alignment horizontal="center"/>
      <protection hidden="1"/>
    </xf>
    <xf numFmtId="0" fontId="0" fillId="4" borderId="7" xfId="0" applyFill="1" applyBorder="1" applyProtection="1">
      <protection hidden="1"/>
    </xf>
    <xf numFmtId="10" fontId="1" fillId="11" borderId="6" xfId="0" applyNumberFormat="1" applyFont="1" applyFill="1" applyBorder="1" applyAlignment="1" applyProtection="1">
      <alignment horizontal="center"/>
      <protection hidden="1"/>
    </xf>
    <xf numFmtId="2" fontId="1" fillId="11" borderId="6" xfId="0" applyNumberFormat="1" applyFont="1" applyFill="1" applyBorder="1" applyAlignment="1" applyProtection="1">
      <alignment horizontal="center"/>
      <protection hidden="1"/>
    </xf>
    <xf numFmtId="10" fontId="1" fillId="12" borderId="6" xfId="0" applyNumberFormat="1" applyFont="1" applyFill="1" applyBorder="1" applyAlignment="1" applyProtection="1">
      <alignment horizontal="center"/>
      <protection hidden="1"/>
    </xf>
    <xf numFmtId="2" fontId="1" fillId="12" borderId="6" xfId="0" applyNumberFormat="1" applyFont="1" applyFill="1" applyBorder="1" applyAlignment="1" applyProtection="1">
      <alignment horizontal="center"/>
      <protection hidden="1"/>
    </xf>
    <xf numFmtId="2" fontId="1" fillId="13" borderId="6" xfId="0" applyNumberFormat="1" applyFont="1" applyFill="1" applyBorder="1" applyAlignment="1" applyProtection="1">
      <alignment horizontal="center"/>
      <protection hidden="1"/>
    </xf>
    <xf numFmtId="3" fontId="0" fillId="0" borderId="6"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164" fontId="0" fillId="2" borderId="6" xfId="0" applyNumberFormat="1" applyFill="1" applyBorder="1" applyAlignment="1" applyProtection="1">
      <alignment horizontal="center"/>
      <protection locked="0"/>
    </xf>
    <xf numFmtId="0" fontId="0" fillId="0" borderId="6" xfId="0" applyBorder="1" applyAlignment="1" applyProtection="1">
      <alignment horizontal="center"/>
      <protection locked="0"/>
    </xf>
    <xf numFmtId="9" fontId="0" fillId="0" borderId="6" xfId="0" applyNumberFormat="1" applyBorder="1" applyAlignment="1" applyProtection="1">
      <alignment horizontal="center"/>
      <protection locked="0"/>
    </xf>
    <xf numFmtId="2" fontId="0" fillId="0" borderId="2" xfId="0" applyNumberFormat="1" applyBorder="1" applyAlignment="1" applyProtection="1">
      <alignment horizontal="center"/>
      <protection locked="0"/>
    </xf>
    <xf numFmtId="2" fontId="0" fillId="0" borderId="3" xfId="0" applyNumberFormat="1" applyBorder="1" applyAlignment="1" applyProtection="1">
      <alignment horizontal="center"/>
      <protection locked="0"/>
    </xf>
    <xf numFmtId="0" fontId="1" fillId="16" borderId="8" xfId="0" applyFont="1" applyFill="1" applyBorder="1" applyAlignment="1" applyProtection="1">
      <alignment horizontal="center" vertical="center" wrapText="1"/>
      <protection hidden="1"/>
    </xf>
    <xf numFmtId="0" fontId="1" fillId="16" borderId="9" xfId="0" applyFont="1" applyFill="1" applyBorder="1" applyAlignment="1" applyProtection="1">
      <alignment horizontal="center" vertical="center" wrapText="1"/>
      <protection hidden="1"/>
    </xf>
    <xf numFmtId="0" fontId="1" fillId="16" borderId="10" xfId="0" applyFont="1" applyFill="1" applyBorder="1" applyAlignment="1" applyProtection="1">
      <alignment horizontal="center" vertical="center" wrapText="1"/>
      <protection hidden="1"/>
    </xf>
    <xf numFmtId="0" fontId="1" fillId="16" borderId="4" xfId="0" applyFont="1" applyFill="1" applyBorder="1" applyAlignment="1" applyProtection="1">
      <alignment horizontal="center" vertical="center" wrapText="1"/>
      <protection hidden="1"/>
    </xf>
    <xf numFmtId="0" fontId="1" fillId="16" borderId="0" xfId="0" applyFont="1" applyFill="1" applyBorder="1" applyAlignment="1" applyProtection="1">
      <alignment horizontal="center" vertical="center" wrapText="1"/>
      <protection hidden="1"/>
    </xf>
    <xf numFmtId="0" fontId="1" fillId="16" borderId="7" xfId="0" applyFont="1" applyFill="1" applyBorder="1" applyAlignment="1" applyProtection="1">
      <alignment horizontal="center" vertical="center" wrapText="1"/>
      <protection hidden="1"/>
    </xf>
    <xf numFmtId="0" fontId="1" fillId="16" borderId="11" xfId="0" applyFont="1" applyFill="1" applyBorder="1" applyAlignment="1" applyProtection="1">
      <alignment horizontal="center" vertical="center" wrapText="1"/>
      <protection hidden="1"/>
    </xf>
    <xf numFmtId="0" fontId="1" fillId="16" borderId="12" xfId="0" applyFont="1" applyFill="1" applyBorder="1" applyAlignment="1" applyProtection="1">
      <alignment horizontal="center" vertical="center" wrapText="1"/>
      <protection hidden="1"/>
    </xf>
    <xf numFmtId="0" fontId="1" fillId="16" borderId="13" xfId="0" applyFont="1" applyFill="1" applyBorder="1" applyAlignment="1" applyProtection="1">
      <alignment horizontal="center" vertical="center" wrapText="1"/>
      <protection hidden="1"/>
    </xf>
    <xf numFmtId="0" fontId="1" fillId="17" borderId="1" xfId="0" applyFont="1" applyFill="1" applyBorder="1" applyAlignment="1" applyProtection="1">
      <alignment horizontal="center"/>
      <protection hidden="1"/>
    </xf>
    <xf numFmtId="0" fontId="1" fillId="17" borderId="2" xfId="0" applyFont="1" applyFill="1" applyBorder="1" applyAlignment="1" applyProtection="1">
      <alignment horizontal="center"/>
      <protection hidden="1"/>
    </xf>
    <xf numFmtId="0" fontId="1" fillId="17" borderId="3" xfId="0" applyFont="1" applyFill="1" applyBorder="1" applyAlignment="1" applyProtection="1">
      <alignment horizontal="center"/>
      <protection hidden="1"/>
    </xf>
    <xf numFmtId="0" fontId="4" fillId="15" borderId="8" xfId="0" applyFont="1" applyFill="1" applyBorder="1" applyAlignment="1" applyProtection="1">
      <alignment horizontal="center" vertical="center"/>
      <protection hidden="1"/>
    </xf>
    <xf numFmtId="0" fontId="0" fillId="15" borderId="9" xfId="0" applyFill="1" applyBorder="1" applyAlignment="1" applyProtection="1">
      <alignment horizontal="center" vertical="center"/>
      <protection hidden="1"/>
    </xf>
    <xf numFmtId="0" fontId="0" fillId="15" borderId="10" xfId="0" applyFill="1" applyBorder="1" applyAlignment="1" applyProtection="1">
      <alignment horizontal="center" vertical="center"/>
      <protection hidden="1"/>
    </xf>
    <xf numFmtId="0" fontId="0" fillId="15" borderId="11" xfId="0" applyFill="1" applyBorder="1" applyAlignment="1" applyProtection="1">
      <alignment horizontal="center" vertical="center"/>
      <protection hidden="1"/>
    </xf>
    <xf numFmtId="0" fontId="0" fillId="15" borderId="12" xfId="0" applyFill="1" applyBorder="1" applyAlignment="1" applyProtection="1">
      <alignment horizontal="center" vertical="center"/>
      <protection hidden="1"/>
    </xf>
    <xf numFmtId="0" fontId="0" fillId="15" borderId="13" xfId="0" applyFill="1" applyBorder="1" applyAlignment="1" applyProtection="1">
      <alignment horizontal="center" vertical="center"/>
      <protection hidden="1"/>
    </xf>
    <xf numFmtId="0" fontId="1" fillId="14" borderId="11" xfId="0" quotePrefix="1" applyFont="1" applyFill="1" applyBorder="1" applyAlignment="1" applyProtection="1">
      <alignment horizontal="center" vertical="top"/>
      <protection hidden="1"/>
    </xf>
    <xf numFmtId="0" fontId="1" fillId="14" borderId="12" xfId="0" quotePrefix="1" applyFont="1" applyFill="1" applyBorder="1" applyAlignment="1" applyProtection="1">
      <alignment horizontal="center" vertical="top"/>
      <protection hidden="1"/>
    </xf>
    <xf numFmtId="0" fontId="3" fillId="14" borderId="12" xfId="0" applyFont="1" applyFill="1" applyBorder="1" applyAlignment="1" applyProtection="1">
      <alignment horizontal="center" wrapText="1"/>
      <protection hidden="1"/>
    </xf>
    <xf numFmtId="0" fontId="3" fillId="14" borderId="13" xfId="0" applyFont="1" applyFill="1" applyBorder="1" applyAlignment="1" applyProtection="1">
      <alignment horizontal="center" wrapText="1"/>
      <protection hidden="1"/>
    </xf>
    <xf numFmtId="0" fontId="1" fillId="14" borderId="4" xfId="0" quotePrefix="1" applyFont="1" applyFill="1" applyBorder="1" applyAlignment="1" applyProtection="1">
      <alignment horizontal="center" vertical="top"/>
      <protection hidden="1"/>
    </xf>
    <xf numFmtId="0" fontId="1" fillId="14" borderId="0" xfId="0" quotePrefix="1" applyFont="1" applyFill="1" applyAlignment="1" applyProtection="1">
      <alignment horizontal="center" vertical="top"/>
      <protection hidden="1"/>
    </xf>
    <xf numFmtId="0" fontId="3" fillId="14" borderId="0" xfId="0" applyFont="1" applyFill="1" applyAlignment="1" applyProtection="1">
      <alignment horizontal="center" wrapText="1"/>
      <protection hidden="1"/>
    </xf>
    <xf numFmtId="0" fontId="3" fillId="14" borderId="7" xfId="0" applyFont="1" applyFill="1" applyBorder="1" applyAlignment="1" applyProtection="1">
      <alignment horizontal="center" wrapText="1"/>
      <protection hidden="1"/>
    </xf>
    <xf numFmtId="0" fontId="3" fillId="14" borderId="0" xfId="0" applyFont="1" applyFill="1" applyAlignment="1" applyProtection="1">
      <alignment horizontal="center" vertical="center" wrapText="1"/>
      <protection hidden="1"/>
    </xf>
    <xf numFmtId="0" fontId="3" fillId="14" borderId="7" xfId="0" applyFont="1" applyFill="1" applyBorder="1" applyAlignment="1" applyProtection="1">
      <alignment horizontal="center" vertical="center" wrapText="1"/>
      <protection hidden="1"/>
    </xf>
    <xf numFmtId="0" fontId="1" fillId="13" borderId="1" xfId="0" applyFont="1" applyFill="1" applyBorder="1" applyAlignment="1" applyProtection="1">
      <alignment horizontal="center"/>
      <protection hidden="1"/>
    </xf>
    <xf numFmtId="0" fontId="1" fillId="13" borderId="3"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2" fillId="3" borderId="2" xfId="0" applyFont="1" applyFill="1" applyBorder="1" applyAlignment="1" applyProtection="1">
      <alignment horizontal="center"/>
      <protection hidden="1"/>
    </xf>
    <xf numFmtId="0" fontId="2" fillId="3" borderId="3" xfId="0" applyFont="1" applyFill="1" applyBorder="1" applyAlignment="1" applyProtection="1">
      <alignment horizontal="center"/>
      <protection hidden="1"/>
    </xf>
    <xf numFmtId="0" fontId="1" fillId="6" borderId="1" xfId="0" applyFont="1" applyFill="1" applyBorder="1" applyAlignment="1" applyProtection="1">
      <alignment horizontal="center"/>
      <protection hidden="1"/>
    </xf>
    <xf numFmtId="0" fontId="1" fillId="6" borderId="3" xfId="0" applyFont="1" applyFill="1" applyBorder="1" applyAlignment="1" applyProtection="1">
      <alignment horizontal="center"/>
      <protection hidden="1"/>
    </xf>
    <xf numFmtId="0" fontId="1" fillId="7" borderId="1" xfId="0" applyFont="1" applyFill="1" applyBorder="1" applyAlignment="1" applyProtection="1">
      <alignment horizontal="center"/>
      <protection hidden="1"/>
    </xf>
    <xf numFmtId="0" fontId="1" fillId="7" borderId="3" xfId="0" applyFont="1" applyFill="1" applyBorder="1" applyAlignment="1" applyProtection="1">
      <alignment horizontal="center"/>
      <protection hidden="1"/>
    </xf>
    <xf numFmtId="0" fontId="1" fillId="8" borderId="1" xfId="0" applyFont="1" applyFill="1" applyBorder="1" applyAlignment="1" applyProtection="1">
      <alignment horizontal="center"/>
      <protection hidden="1"/>
    </xf>
    <xf numFmtId="0" fontId="1" fillId="8" borderId="3" xfId="0" applyFont="1" applyFill="1" applyBorder="1" applyAlignment="1" applyProtection="1">
      <alignment horizontal="center"/>
      <protection hidden="1"/>
    </xf>
    <xf numFmtId="0" fontId="1" fillId="9" borderId="1" xfId="0" applyFont="1" applyFill="1" applyBorder="1" applyAlignment="1" applyProtection="1">
      <alignment horizontal="center"/>
      <protection hidden="1"/>
    </xf>
    <xf numFmtId="0" fontId="1" fillId="9" borderId="3" xfId="0" applyFont="1" applyFill="1" applyBorder="1" applyAlignment="1" applyProtection="1">
      <alignment horizontal="center"/>
      <protection hidden="1"/>
    </xf>
    <xf numFmtId="0" fontId="1" fillId="10" borderId="1" xfId="0" applyFont="1" applyFill="1" applyBorder="1" applyAlignment="1" applyProtection="1">
      <alignment horizontal="center"/>
      <protection hidden="1"/>
    </xf>
    <xf numFmtId="0" fontId="1" fillId="10" borderId="3" xfId="0" applyFont="1" applyFill="1" applyBorder="1" applyAlignment="1" applyProtection="1">
      <alignment horizontal="center"/>
      <protection hidden="1"/>
    </xf>
    <xf numFmtId="0" fontId="1" fillId="11" borderId="1" xfId="0" applyFont="1" applyFill="1" applyBorder="1" applyAlignment="1" applyProtection="1">
      <alignment horizontal="center"/>
      <protection hidden="1"/>
    </xf>
    <xf numFmtId="0" fontId="1" fillId="11" borderId="3" xfId="0" applyFont="1" applyFill="1" applyBorder="1" applyAlignment="1" applyProtection="1">
      <alignment horizontal="center"/>
      <protection hidden="1"/>
    </xf>
    <xf numFmtId="0" fontId="1" fillId="12" borderId="1" xfId="0" applyFont="1" applyFill="1" applyBorder="1" applyAlignment="1" applyProtection="1">
      <alignment horizontal="center"/>
      <protection hidden="1"/>
    </xf>
    <xf numFmtId="0" fontId="1" fillId="12" borderId="3" xfId="0" applyFont="1" applyFill="1" applyBorder="1" applyAlignment="1" applyProtection="1">
      <alignment horizontal="center"/>
      <protection hidden="1"/>
    </xf>
    <xf numFmtId="0" fontId="1" fillId="15" borderId="8" xfId="0" applyFont="1" applyFill="1" applyBorder="1" applyAlignment="1" applyProtection="1">
      <alignment horizontal="center"/>
      <protection hidden="1"/>
    </xf>
    <xf numFmtId="0" fontId="1" fillId="15" borderId="9" xfId="0" applyFont="1" applyFill="1" applyBorder="1" applyAlignment="1" applyProtection="1">
      <alignment horizontal="center"/>
      <protection hidden="1"/>
    </xf>
    <xf numFmtId="0" fontId="1" fillId="15" borderId="10" xfId="0" applyFont="1" applyFill="1" applyBorder="1" applyAlignment="1" applyProtection="1">
      <alignment horizontal="center"/>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thepunterspage.com/best-betting-promotions/" TargetMode="External"/><Relationship Id="rId3" Type="http://schemas.openxmlformats.org/officeDocument/2006/relationships/hyperlink" Target="https://www.thepunterspage.com/latest-betting-promotions/" TargetMode="External"/><Relationship Id="rId7" Type="http://schemas.openxmlformats.org/officeDocument/2006/relationships/hyperlink" Target="https://www.thepunterspage.com/best-betting-apps/" TargetMode="External"/><Relationship Id="rId2" Type="http://schemas.openxmlformats.org/officeDocument/2006/relationships/image" Target="../media/image1.png"/><Relationship Id="rId1" Type="http://schemas.openxmlformats.org/officeDocument/2006/relationships/hyperlink" Target="https://www.thepunterspage.com/" TargetMode="External"/><Relationship Id="rId6" Type="http://schemas.openxmlformats.org/officeDocument/2006/relationships/hyperlink" Target="https://www.thepunterspage.com/stats/football-stats/" TargetMode="External"/><Relationship Id="rId5" Type="http://schemas.openxmlformats.org/officeDocument/2006/relationships/hyperlink" Target="https://www.thepunterspage.com/new-uk-bookmakers/" TargetMode="External"/><Relationship Id="rId4" Type="http://schemas.openxmlformats.org/officeDocument/2006/relationships/hyperlink" Target="https://www.thepunterspage.com/all-bookmakers/" TargetMode="External"/><Relationship Id="rId9" Type="http://schemas.openxmlformats.org/officeDocument/2006/relationships/hyperlink" Target="https://www.thepunterspage.com/guides/"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219075</xdr:colOff>
      <xdr:row>0</xdr:row>
      <xdr:rowOff>190500</xdr:rowOff>
    </xdr:from>
    <xdr:to>
      <xdr:col>23</xdr:col>
      <xdr:colOff>466725</xdr:colOff>
      <xdr:row>5</xdr:row>
      <xdr:rowOff>171450</xdr:rowOff>
    </xdr:to>
    <xdr:pic>
      <xdr:nvPicPr>
        <xdr:cNvPr id="3" name="Picture 2" descr="ThePuntersPage.com - Your Go-To Site For All Things Betting">
          <a:hlinkClick xmlns:r="http://schemas.openxmlformats.org/officeDocument/2006/relationships" r:id="rId1"/>
          <a:extLst>
            <a:ext uri="{FF2B5EF4-FFF2-40B4-BE49-F238E27FC236}">
              <a16:creationId xmlns:a16="http://schemas.microsoft.com/office/drawing/2014/main" id="{EE11957E-10A3-4863-BC48-72E5D0AF05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05575" y="190500"/>
          <a:ext cx="10858500"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238124</xdr:colOff>
      <xdr:row>8</xdr:row>
      <xdr:rowOff>152400</xdr:rowOff>
    </xdr:from>
    <xdr:to>
      <xdr:col>19</xdr:col>
      <xdr:colOff>28575</xdr:colOff>
      <xdr:row>14</xdr:row>
      <xdr:rowOff>85725</xdr:rowOff>
    </xdr:to>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3925EF84-EED5-4D2D-8925-90C460790E28}"/>
            </a:ext>
          </a:extLst>
        </xdr:cNvPr>
        <xdr:cNvSpPr/>
      </xdr:nvSpPr>
      <xdr:spPr>
        <a:xfrm>
          <a:off x="11401424" y="1895475"/>
          <a:ext cx="3086101" cy="1133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800"/>
            <a:t>LATEST</a:t>
          </a:r>
          <a:r>
            <a:rPr lang="en-GB" sz="2800" baseline="0"/>
            <a:t> BETTING PROMOTIONS</a:t>
          </a:r>
          <a:endParaRPr lang="en-MT" sz="2800"/>
        </a:p>
      </xdr:txBody>
    </xdr:sp>
    <xdr:clientData/>
  </xdr:twoCellAnchor>
  <xdr:twoCellAnchor>
    <xdr:from>
      <xdr:col>7</xdr:col>
      <xdr:colOff>542925</xdr:colOff>
      <xdr:row>14</xdr:row>
      <xdr:rowOff>133350</xdr:rowOff>
    </xdr:from>
    <xdr:to>
      <xdr:col>12</xdr:col>
      <xdr:colOff>581026</xdr:colOff>
      <xdr:row>20</xdr:row>
      <xdr:rowOff>76200</xdr:rowOff>
    </xdr:to>
    <xdr:sp macro="" textlink="">
      <xdr:nvSpPr>
        <xdr:cNvPr id="12" name="Rectangle: Rounded Corners 11">
          <a:hlinkClick xmlns:r="http://schemas.openxmlformats.org/officeDocument/2006/relationships" r:id="rId4"/>
          <a:extLst>
            <a:ext uri="{FF2B5EF4-FFF2-40B4-BE49-F238E27FC236}">
              <a16:creationId xmlns:a16="http://schemas.microsoft.com/office/drawing/2014/main" id="{91F21543-F561-463C-BF6F-B561FAF2F2C6}"/>
            </a:ext>
          </a:extLst>
        </xdr:cNvPr>
        <xdr:cNvSpPr/>
      </xdr:nvSpPr>
      <xdr:spPr>
        <a:xfrm>
          <a:off x="7439025" y="3076575"/>
          <a:ext cx="3086101" cy="1133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800"/>
            <a:t>ALL UK BOOKMAKERS</a:t>
          </a:r>
          <a:endParaRPr lang="en-MT" sz="2800"/>
        </a:p>
      </xdr:txBody>
    </xdr:sp>
    <xdr:clientData/>
  </xdr:twoCellAnchor>
  <xdr:twoCellAnchor>
    <xdr:from>
      <xdr:col>14</xdr:col>
      <xdr:colOff>228600</xdr:colOff>
      <xdr:row>14</xdr:row>
      <xdr:rowOff>142875</xdr:rowOff>
    </xdr:from>
    <xdr:to>
      <xdr:col>19</xdr:col>
      <xdr:colOff>19051</xdr:colOff>
      <xdr:row>20</xdr:row>
      <xdr:rowOff>85725</xdr:rowOff>
    </xdr:to>
    <xdr:sp macro="" textlink="">
      <xdr:nvSpPr>
        <xdr:cNvPr id="13" name="Rectangle: Rounded Corners 12">
          <a:hlinkClick xmlns:r="http://schemas.openxmlformats.org/officeDocument/2006/relationships" r:id="rId5"/>
          <a:extLst>
            <a:ext uri="{FF2B5EF4-FFF2-40B4-BE49-F238E27FC236}">
              <a16:creationId xmlns:a16="http://schemas.microsoft.com/office/drawing/2014/main" id="{78D3288D-683E-4F39-909F-5B10471B4E1D}"/>
            </a:ext>
          </a:extLst>
        </xdr:cNvPr>
        <xdr:cNvSpPr/>
      </xdr:nvSpPr>
      <xdr:spPr>
        <a:xfrm>
          <a:off x="11391900" y="3086100"/>
          <a:ext cx="3086101" cy="1133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800"/>
            <a:t>NEW UK BOOKMAKERS</a:t>
          </a:r>
          <a:endParaRPr lang="en-MT" sz="2800"/>
        </a:p>
      </xdr:txBody>
    </xdr:sp>
    <xdr:clientData/>
  </xdr:twoCellAnchor>
  <xdr:twoCellAnchor>
    <xdr:from>
      <xdr:col>11</xdr:col>
      <xdr:colOff>76200</xdr:colOff>
      <xdr:row>23</xdr:row>
      <xdr:rowOff>647700</xdr:rowOff>
    </xdr:from>
    <xdr:to>
      <xdr:col>16</xdr:col>
      <xdr:colOff>114301</xdr:colOff>
      <xdr:row>26</xdr:row>
      <xdr:rowOff>38100</xdr:rowOff>
    </xdr:to>
    <xdr:sp macro="" textlink="">
      <xdr:nvSpPr>
        <xdr:cNvPr id="14" name="Rectangle: Rounded Corners 13">
          <a:hlinkClick xmlns:r="http://schemas.openxmlformats.org/officeDocument/2006/relationships" r:id="rId6"/>
          <a:extLst>
            <a:ext uri="{FF2B5EF4-FFF2-40B4-BE49-F238E27FC236}">
              <a16:creationId xmlns:a16="http://schemas.microsoft.com/office/drawing/2014/main" id="{2754D783-208C-4285-82A5-5BC0219D604F}"/>
            </a:ext>
          </a:extLst>
        </xdr:cNvPr>
        <xdr:cNvSpPr/>
      </xdr:nvSpPr>
      <xdr:spPr>
        <a:xfrm>
          <a:off x="9410700" y="5543550"/>
          <a:ext cx="3086101" cy="1133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800"/>
            <a:t>FOOTBALL STATISTICS</a:t>
          </a:r>
          <a:endParaRPr lang="en-MT" sz="2800"/>
        </a:p>
      </xdr:txBody>
    </xdr:sp>
    <xdr:clientData/>
  </xdr:twoCellAnchor>
  <xdr:twoCellAnchor>
    <xdr:from>
      <xdr:col>7</xdr:col>
      <xdr:colOff>561975</xdr:colOff>
      <xdr:row>20</xdr:row>
      <xdr:rowOff>152400</xdr:rowOff>
    </xdr:from>
    <xdr:to>
      <xdr:col>12</xdr:col>
      <xdr:colOff>600076</xdr:colOff>
      <xdr:row>23</xdr:row>
      <xdr:rowOff>523875</xdr:rowOff>
    </xdr:to>
    <xdr:sp macro="" textlink="">
      <xdr:nvSpPr>
        <xdr:cNvPr id="15" name="Rectangle: Rounded Corners 14">
          <a:hlinkClick xmlns:r="http://schemas.openxmlformats.org/officeDocument/2006/relationships" r:id="rId7"/>
          <a:extLst>
            <a:ext uri="{FF2B5EF4-FFF2-40B4-BE49-F238E27FC236}">
              <a16:creationId xmlns:a16="http://schemas.microsoft.com/office/drawing/2014/main" id="{95826D3D-B2FF-41ED-BBA8-7DD798B34D66}"/>
            </a:ext>
          </a:extLst>
        </xdr:cNvPr>
        <xdr:cNvSpPr/>
      </xdr:nvSpPr>
      <xdr:spPr>
        <a:xfrm>
          <a:off x="7458075" y="4286250"/>
          <a:ext cx="3086101" cy="1133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800"/>
            <a:t>BEST BETTING APPS</a:t>
          </a:r>
          <a:endParaRPr lang="en-MT" sz="2800"/>
        </a:p>
      </xdr:txBody>
    </xdr:sp>
    <xdr:clientData/>
  </xdr:twoCellAnchor>
  <xdr:twoCellAnchor>
    <xdr:from>
      <xdr:col>7</xdr:col>
      <xdr:colOff>561975</xdr:colOff>
      <xdr:row>8</xdr:row>
      <xdr:rowOff>142875</xdr:rowOff>
    </xdr:from>
    <xdr:to>
      <xdr:col>12</xdr:col>
      <xdr:colOff>600076</xdr:colOff>
      <xdr:row>14</xdr:row>
      <xdr:rowOff>76200</xdr:rowOff>
    </xdr:to>
    <xdr:sp macro="" textlink="">
      <xdr:nvSpPr>
        <xdr:cNvPr id="16" name="Rectangle: Rounded Corners 15">
          <a:hlinkClick xmlns:r="http://schemas.openxmlformats.org/officeDocument/2006/relationships" r:id="rId8"/>
          <a:extLst>
            <a:ext uri="{FF2B5EF4-FFF2-40B4-BE49-F238E27FC236}">
              <a16:creationId xmlns:a16="http://schemas.microsoft.com/office/drawing/2014/main" id="{FCF36007-3560-4911-A1A7-067C15FED1B9}"/>
            </a:ext>
          </a:extLst>
        </xdr:cNvPr>
        <xdr:cNvSpPr/>
      </xdr:nvSpPr>
      <xdr:spPr>
        <a:xfrm>
          <a:off x="7458075" y="1885950"/>
          <a:ext cx="3086101" cy="1133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800"/>
            <a:t>BEST</a:t>
          </a:r>
          <a:r>
            <a:rPr lang="en-GB" sz="2800" baseline="0"/>
            <a:t> BETTING PROMOTIONS</a:t>
          </a:r>
          <a:endParaRPr lang="en-MT" sz="2800"/>
        </a:p>
      </xdr:txBody>
    </xdr:sp>
    <xdr:clientData/>
  </xdr:twoCellAnchor>
  <xdr:twoCellAnchor>
    <xdr:from>
      <xdr:col>14</xdr:col>
      <xdr:colOff>228600</xdr:colOff>
      <xdr:row>20</xdr:row>
      <xdr:rowOff>171450</xdr:rowOff>
    </xdr:from>
    <xdr:to>
      <xdr:col>19</xdr:col>
      <xdr:colOff>19051</xdr:colOff>
      <xdr:row>23</xdr:row>
      <xdr:rowOff>542925</xdr:rowOff>
    </xdr:to>
    <xdr:sp macro="" textlink="">
      <xdr:nvSpPr>
        <xdr:cNvPr id="17" name="Rectangle: Rounded Corners 16">
          <a:hlinkClick xmlns:r="http://schemas.openxmlformats.org/officeDocument/2006/relationships" r:id="rId9"/>
          <a:extLst>
            <a:ext uri="{FF2B5EF4-FFF2-40B4-BE49-F238E27FC236}">
              <a16:creationId xmlns:a16="http://schemas.microsoft.com/office/drawing/2014/main" id="{69142FFA-27AF-4DF6-BA87-C9818CD5F9C2}"/>
            </a:ext>
          </a:extLst>
        </xdr:cNvPr>
        <xdr:cNvSpPr/>
      </xdr:nvSpPr>
      <xdr:spPr>
        <a:xfrm>
          <a:off x="11391900" y="4305300"/>
          <a:ext cx="3086101" cy="1133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800"/>
            <a:t>SPORTS BETTING GUIDES</a:t>
          </a:r>
          <a:endParaRPr lang="en-MT" sz="2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C9114-2581-48FF-82C5-E35656718CB3}">
  <dimension ref="B1:S36"/>
  <sheetViews>
    <sheetView tabSelected="1" workbookViewId="0">
      <selection activeCell="D5" sqref="D5"/>
    </sheetView>
  </sheetViews>
  <sheetFormatPr defaultRowHeight="15" x14ac:dyDescent="0.25"/>
  <cols>
    <col min="1" max="1" width="9.140625" style="1"/>
    <col min="2" max="3" width="22" style="1" customWidth="1"/>
    <col min="4" max="6" width="13.7109375" style="1" customWidth="1"/>
    <col min="7" max="17" width="9.140625" style="1"/>
    <col min="18" max="18" width="12.85546875" style="1" customWidth="1"/>
    <col min="19" max="16384" width="9.140625" style="1"/>
  </cols>
  <sheetData>
    <row r="1" spans="2:19" ht="15.75" thickBot="1" x14ac:dyDescent="0.3"/>
    <row r="2" spans="2:19" ht="27" thickBot="1" x14ac:dyDescent="0.45">
      <c r="B2" s="52" t="s">
        <v>0</v>
      </c>
      <c r="C2" s="53"/>
      <c r="D2" s="53"/>
      <c r="E2" s="53"/>
      <c r="F2" s="54"/>
    </row>
    <row r="3" spans="2:19" ht="15.75" thickBot="1" x14ac:dyDescent="0.3">
      <c r="B3" s="2"/>
      <c r="C3" s="3"/>
      <c r="D3" s="4" t="s">
        <v>1</v>
      </c>
      <c r="E3" s="5" t="s">
        <v>2</v>
      </c>
      <c r="F3" s="6" t="s">
        <v>3</v>
      </c>
    </row>
    <row r="4" spans="2:19" ht="15.75" thickBot="1" x14ac:dyDescent="0.3">
      <c r="B4" s="55" t="s">
        <v>34</v>
      </c>
      <c r="C4" s="56"/>
      <c r="D4" s="15"/>
      <c r="E4" s="15"/>
      <c r="F4" s="15"/>
    </row>
    <row r="5" spans="2:19" ht="15.75" thickBot="1" x14ac:dyDescent="0.3">
      <c r="B5" s="57" t="s">
        <v>4</v>
      </c>
      <c r="C5" s="58"/>
      <c r="D5" s="16"/>
      <c r="E5" s="17"/>
      <c r="F5" s="18"/>
      <c r="H5" s="7"/>
      <c r="J5"/>
    </row>
    <row r="6" spans="2:19" ht="15.75" thickBot="1" x14ac:dyDescent="0.3">
      <c r="B6" s="59" t="s">
        <v>5</v>
      </c>
      <c r="C6" s="60"/>
      <c r="D6" s="8" t="str">
        <f>IF(D5="","",IFERROR(1/D5,""))</f>
        <v/>
      </c>
      <c r="E6" s="8" t="str">
        <f>IF(E5="","",IFERROR(1/(E5+1),""))</f>
        <v/>
      </c>
      <c r="F6" s="8" t="str">
        <f>IF(F5="","",IFERROR(1/(IF(F5&lt;0,100/(100/((100/-F5)+1)),100/(100/((F5+100)/100)))),""))</f>
        <v/>
      </c>
      <c r="H6" s="7"/>
    </row>
    <row r="7" spans="2:19" ht="15.75" thickBot="1" x14ac:dyDescent="0.3">
      <c r="B7" s="2"/>
      <c r="C7" s="3"/>
      <c r="D7" s="3"/>
      <c r="E7" s="3"/>
      <c r="F7" s="9"/>
      <c r="H7" s="7"/>
      <c r="I7" s="34" t="s">
        <v>35</v>
      </c>
      <c r="J7" s="35"/>
      <c r="K7" s="35"/>
      <c r="L7" s="35"/>
      <c r="M7" s="35"/>
      <c r="N7" s="35"/>
      <c r="O7" s="35"/>
      <c r="P7" s="35"/>
      <c r="Q7" s="35"/>
      <c r="R7" s="35"/>
      <c r="S7" s="36"/>
    </row>
    <row r="8" spans="2:19" ht="15.75" customHeight="1" thickBot="1" x14ac:dyDescent="0.3">
      <c r="B8" s="61" t="s">
        <v>6</v>
      </c>
      <c r="C8" s="62"/>
      <c r="D8" s="19"/>
      <c r="E8" s="19"/>
      <c r="F8" s="19"/>
      <c r="I8" s="37"/>
      <c r="J8" s="38"/>
      <c r="K8" s="38"/>
      <c r="L8" s="38"/>
      <c r="M8" s="38"/>
      <c r="N8" s="38"/>
      <c r="O8" s="38"/>
      <c r="P8" s="38"/>
      <c r="Q8" s="38"/>
      <c r="R8" s="38"/>
      <c r="S8" s="39"/>
    </row>
    <row r="9" spans="2:19" ht="15.75" customHeight="1" thickBot="1" x14ac:dyDescent="0.3">
      <c r="B9" s="63" t="s">
        <v>7</v>
      </c>
      <c r="C9" s="64"/>
      <c r="D9" s="20"/>
      <c r="E9" s="16"/>
      <c r="F9" s="21"/>
    </row>
    <row r="10" spans="2:19" ht="15.75" customHeight="1" thickBot="1" x14ac:dyDescent="0.3">
      <c r="B10" s="2"/>
      <c r="C10" s="3"/>
      <c r="D10" s="3"/>
      <c r="E10" s="3"/>
      <c r="F10" s="9"/>
    </row>
    <row r="11" spans="2:19" ht="15.75" customHeight="1" thickBot="1" x14ac:dyDescent="0.3">
      <c r="B11" s="65" t="s">
        <v>8</v>
      </c>
      <c r="C11" s="66"/>
      <c r="D11" s="10" t="str">
        <f>IFERROR(IF(((((1/D6)/(1/D8))-1)/((1/D6)-1))&lt;0,"NO VALUE",((((1/D6)/(1/D8))-1)/((1/D6)-1))),"")</f>
        <v/>
      </c>
      <c r="E11" s="10" t="str">
        <f>IFERROR(IF(((((1/E6)/(1/E8))-1)/((1/E6)-1))&lt;0,"NO VALUE",((((1/E6)/(1/E8))-1)/((1/E6)-1))),"")</f>
        <v/>
      </c>
      <c r="F11" s="10" t="str">
        <f>IFERROR(IF(((((1/F6)/(1/F8))-1)/((1/F6)-1))&lt;0,"NO VALUE",((((1/F6)/(1/F8))-1)/((1/F6)-1))),"")</f>
        <v/>
      </c>
    </row>
    <row r="12" spans="2:19" ht="15.75" customHeight="1" thickBot="1" x14ac:dyDescent="0.3">
      <c r="B12" s="65" t="s">
        <v>9</v>
      </c>
      <c r="C12" s="66"/>
      <c r="D12" s="10" t="str">
        <f>IFERROR(IF(((((1/D6)/(1/D8))-1)/((1/D6)-1))*D9&lt;0,"",((((1/D6)/(1/D8))-1)/((1/D6)-1))*D9),"")</f>
        <v/>
      </c>
      <c r="E12" s="10" t="str">
        <f>IFERROR(IF(((((1/E6)/(1/E8))-1)/((1/E6)-1))*E9&lt;0,"",((((1/E6)/(1/E8))-1)/((1/E6)-1))*E9),"")</f>
        <v/>
      </c>
      <c r="F12" s="10" t="str">
        <f>IFERROR(IF(((((1/F6)/(1/F8))-1)/((1/F6)-1))*F9&lt;0,"",((((1/F6)/(1/F8))-1)/((1/F6)-1))*F9),"")</f>
        <v/>
      </c>
    </row>
    <row r="13" spans="2:19" ht="15.75" customHeight="1" thickBot="1" x14ac:dyDescent="0.3">
      <c r="B13" s="65" t="s">
        <v>10</v>
      </c>
      <c r="C13" s="66"/>
      <c r="D13" s="11" t="str">
        <f>IFERROR(D4*D12,"")</f>
        <v/>
      </c>
      <c r="E13" s="11" t="str">
        <f t="shared" ref="E13:F13" si="0">IFERROR(E4*E12,"")</f>
        <v/>
      </c>
      <c r="F13" s="11" t="str">
        <f t="shared" si="0"/>
        <v/>
      </c>
    </row>
    <row r="14" spans="2:19" ht="15.75" customHeight="1" thickBot="1" x14ac:dyDescent="0.3">
      <c r="B14" s="2"/>
      <c r="C14" s="3"/>
      <c r="D14" s="3"/>
      <c r="E14" s="3"/>
      <c r="F14" s="9"/>
    </row>
    <row r="15" spans="2:19" ht="15.75" customHeight="1" thickBot="1" x14ac:dyDescent="0.3">
      <c r="B15" s="67" t="s">
        <v>11</v>
      </c>
      <c r="C15" s="68"/>
      <c r="D15" s="12" t="str">
        <f>IFERROR(IF(((1/D6)-1)*(D8)-(1-D8)&lt;0,"",((1/D6)-1)*(D8)-(1-D8)),"")</f>
        <v/>
      </c>
      <c r="E15" s="12" t="str">
        <f>IFERROR(IF(((1/E6)-1)*(E8)-(1-E8)&lt;0,"",((1/E6)-1)*(E8)-(1-E8)),"")</f>
        <v/>
      </c>
      <c r="F15" s="12" t="str">
        <f>IFERROR(IF(((1/F6)-1)*(F8)-(1-F8)&lt;0,"",((1/F6)-1)*(F8)-(1-F8)),"")</f>
        <v/>
      </c>
    </row>
    <row r="16" spans="2:19" ht="15.75" customHeight="1" thickBot="1" x14ac:dyDescent="0.3">
      <c r="B16" s="67" t="s">
        <v>12</v>
      </c>
      <c r="C16" s="68"/>
      <c r="D16" s="13" t="str">
        <f>IFERROR((D13*D15),"")</f>
        <v/>
      </c>
      <c r="E16" s="13" t="str">
        <f t="shared" ref="E16:F16" si="1">IFERROR((E13*E15),"")</f>
        <v/>
      </c>
      <c r="F16" s="13" t="str">
        <f t="shared" si="1"/>
        <v/>
      </c>
    </row>
    <row r="17" spans="2:6" ht="15.75" customHeight="1" thickBot="1" x14ac:dyDescent="0.3">
      <c r="B17" s="2"/>
      <c r="C17" s="3"/>
      <c r="D17" s="3"/>
      <c r="E17" s="3"/>
      <c r="F17" s="3"/>
    </row>
    <row r="18" spans="2:6" ht="15.75" thickBot="1" x14ac:dyDescent="0.3">
      <c r="B18" s="50" t="s">
        <v>13</v>
      </c>
      <c r="C18" s="51"/>
      <c r="D18" s="14" t="str">
        <f>IFERROR((D4*D15)*D9,"")</f>
        <v/>
      </c>
      <c r="E18" s="14" t="str">
        <f t="shared" ref="E18:F18" si="2">IFERROR((E4*E15)*E9,"")</f>
        <v/>
      </c>
      <c r="F18" s="14" t="str">
        <f t="shared" si="2"/>
        <v/>
      </c>
    </row>
    <row r="19" spans="2:6" ht="15.75" thickBot="1" x14ac:dyDescent="0.3">
      <c r="B19" s="2"/>
      <c r="C19" s="3"/>
      <c r="D19" s="3"/>
      <c r="E19" s="3"/>
      <c r="F19" s="9"/>
    </row>
    <row r="20" spans="2:6" x14ac:dyDescent="0.25">
      <c r="B20" s="69" t="s">
        <v>38</v>
      </c>
      <c r="C20" s="70"/>
      <c r="D20" s="70"/>
      <c r="E20" s="70"/>
      <c r="F20" s="71"/>
    </row>
    <row r="21" spans="2:6" x14ac:dyDescent="0.25">
      <c r="B21" s="44" t="s">
        <v>14</v>
      </c>
      <c r="C21" s="45"/>
      <c r="D21" s="46" t="s">
        <v>15</v>
      </c>
      <c r="E21" s="46"/>
      <c r="F21" s="47"/>
    </row>
    <row r="22" spans="2:6" x14ac:dyDescent="0.25">
      <c r="B22" s="44" t="s">
        <v>16</v>
      </c>
      <c r="C22" s="45"/>
      <c r="D22" s="46" t="s">
        <v>17</v>
      </c>
      <c r="E22" s="46"/>
      <c r="F22" s="47"/>
    </row>
    <row r="23" spans="2:6" ht="30" customHeight="1" x14ac:dyDescent="0.25">
      <c r="B23" s="44" t="s">
        <v>18</v>
      </c>
      <c r="C23" s="45"/>
      <c r="D23" s="48" t="s">
        <v>19</v>
      </c>
      <c r="E23" s="48"/>
      <c r="F23" s="49"/>
    </row>
    <row r="24" spans="2:6" ht="75.75" customHeight="1" x14ac:dyDescent="0.25">
      <c r="B24" s="44" t="s">
        <v>20</v>
      </c>
      <c r="C24" s="45"/>
      <c r="D24" s="46" t="s">
        <v>21</v>
      </c>
      <c r="E24" s="46"/>
      <c r="F24" s="47"/>
    </row>
    <row r="25" spans="2:6" x14ac:dyDescent="0.25">
      <c r="B25" s="44" t="s">
        <v>22</v>
      </c>
      <c r="C25" s="45"/>
      <c r="D25" s="46" t="s">
        <v>23</v>
      </c>
      <c r="E25" s="46"/>
      <c r="F25" s="47"/>
    </row>
    <row r="26" spans="2:6" ht="46.5" customHeight="1" x14ac:dyDescent="0.25">
      <c r="B26" s="44" t="s">
        <v>24</v>
      </c>
      <c r="C26" s="45"/>
      <c r="D26" s="46" t="s">
        <v>25</v>
      </c>
      <c r="E26" s="46"/>
      <c r="F26" s="47"/>
    </row>
    <row r="27" spans="2:6" ht="48" customHeight="1" x14ac:dyDescent="0.25">
      <c r="B27" s="44" t="s">
        <v>26</v>
      </c>
      <c r="C27" s="45"/>
      <c r="D27" s="46" t="s">
        <v>27</v>
      </c>
      <c r="E27" s="46"/>
      <c r="F27" s="47"/>
    </row>
    <row r="28" spans="2:6" x14ac:dyDescent="0.25">
      <c r="B28" s="44" t="s">
        <v>28</v>
      </c>
      <c r="C28" s="45"/>
      <c r="D28" s="46" t="s">
        <v>29</v>
      </c>
      <c r="E28" s="46"/>
      <c r="F28" s="47"/>
    </row>
    <row r="29" spans="2:6" x14ac:dyDescent="0.25">
      <c r="B29" s="44" t="s">
        <v>30</v>
      </c>
      <c r="C29" s="45"/>
      <c r="D29" s="46" t="s">
        <v>31</v>
      </c>
      <c r="E29" s="46"/>
      <c r="F29" s="47"/>
    </row>
    <row r="30" spans="2:6" ht="15.75" thickBot="1" x14ac:dyDescent="0.3">
      <c r="B30" s="40" t="s">
        <v>32</v>
      </c>
      <c r="C30" s="41"/>
      <c r="D30" s="42" t="s">
        <v>33</v>
      </c>
      <c r="E30" s="42"/>
      <c r="F30" s="43"/>
    </row>
    <row r="31" spans="2:6" x14ac:dyDescent="0.25">
      <c r="B31" s="22" t="s">
        <v>37</v>
      </c>
      <c r="C31" s="23"/>
      <c r="D31" s="23"/>
      <c r="E31" s="23"/>
      <c r="F31" s="24"/>
    </row>
    <row r="32" spans="2:6" x14ac:dyDescent="0.25">
      <c r="B32" s="25"/>
      <c r="C32" s="26"/>
      <c r="D32" s="26"/>
      <c r="E32" s="26"/>
      <c r="F32" s="27"/>
    </row>
    <row r="33" spans="2:6" x14ac:dyDescent="0.25">
      <c r="B33" s="25"/>
      <c r="C33" s="26"/>
      <c r="D33" s="26"/>
      <c r="E33" s="26"/>
      <c r="F33" s="27"/>
    </row>
    <row r="34" spans="2:6" x14ac:dyDescent="0.25">
      <c r="B34" s="25"/>
      <c r="C34" s="26"/>
      <c r="D34" s="26"/>
      <c r="E34" s="26"/>
      <c r="F34" s="27"/>
    </row>
    <row r="35" spans="2:6" ht="15.75" thickBot="1" x14ac:dyDescent="0.3">
      <c r="B35" s="28"/>
      <c r="C35" s="29"/>
      <c r="D35" s="29"/>
      <c r="E35" s="29"/>
      <c r="F35" s="30"/>
    </row>
    <row r="36" spans="2:6" ht="15.75" thickBot="1" x14ac:dyDescent="0.3">
      <c r="B36" s="31" t="s">
        <v>36</v>
      </c>
      <c r="C36" s="32"/>
      <c r="D36" s="32"/>
      <c r="E36" s="32"/>
      <c r="F36" s="33"/>
    </row>
  </sheetData>
  <sheetProtection algorithmName="SHA-512" hashValue="V5maKlN7o/JPDPagvXR1wrfq/53BDnlz9cVWgBP02T6r3/AC4J65XatEXNcSGgRknTbYp828lL/P2tn5JnloiA==" saltValue="UoK5UCrClYNSW0J3lQP7hQ==" spinCount="100000" sheet="1" objects="1" scenarios="1" selectLockedCells="1"/>
  <mergeCells count="36">
    <mergeCell ref="B20:F20"/>
    <mergeCell ref="B18:C18"/>
    <mergeCell ref="B2:F2"/>
    <mergeCell ref="B4:C4"/>
    <mergeCell ref="B5:C5"/>
    <mergeCell ref="B6:C6"/>
    <mergeCell ref="B8:C8"/>
    <mergeCell ref="B9:C9"/>
    <mergeCell ref="B11:C11"/>
    <mergeCell ref="B12:C12"/>
    <mergeCell ref="B13:C13"/>
    <mergeCell ref="B15:C15"/>
    <mergeCell ref="B16:C16"/>
    <mergeCell ref="D26:F26"/>
    <mergeCell ref="B21:C21"/>
    <mergeCell ref="D21:F21"/>
    <mergeCell ref="B22:C22"/>
    <mergeCell ref="D22:F22"/>
    <mergeCell ref="B23:C23"/>
    <mergeCell ref="D23:F23"/>
    <mergeCell ref="B31:F35"/>
    <mergeCell ref="B36:F36"/>
    <mergeCell ref="I7:S8"/>
    <mergeCell ref="B30:C30"/>
    <mergeCell ref="D30:F30"/>
    <mergeCell ref="B27:C27"/>
    <mergeCell ref="D27:F27"/>
    <mergeCell ref="B28:C28"/>
    <mergeCell ref="D28:F28"/>
    <mergeCell ref="B29:C29"/>
    <mergeCell ref="D29:F29"/>
    <mergeCell ref="B24:C24"/>
    <mergeCell ref="D24:F24"/>
    <mergeCell ref="B25:C25"/>
    <mergeCell ref="D25:F25"/>
    <mergeCell ref="B26:C2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AC78C5E576694F88EC0DA68E07897B" ma:contentTypeVersion="9" ma:contentTypeDescription="Create a new document." ma:contentTypeScope="" ma:versionID="6a1f72988caa72abf85e2d9652a0312d">
  <xsd:schema xmlns:xsd="http://www.w3.org/2001/XMLSchema" xmlns:xs="http://www.w3.org/2001/XMLSchema" xmlns:p="http://schemas.microsoft.com/office/2006/metadata/properties" xmlns:ns3="bcd2d73f-25aa-4b59-9b1a-2b17d6d2407f" targetNamespace="http://schemas.microsoft.com/office/2006/metadata/properties" ma:root="true" ma:fieldsID="935e764159ee5eb091d9f67bab74de25" ns3:_="">
    <xsd:import namespace="bcd2d73f-25aa-4b59-9b1a-2b17d6d2407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d2d73f-25aa-4b59-9b1a-2b17d6d240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C844EA-593E-45B2-ABC7-1566B82D1CBD}">
  <ds:schemaRefs>
    <ds:schemaRef ds:uri="http://schemas.microsoft.com/sharepoint/v3/contenttype/forms"/>
  </ds:schemaRefs>
</ds:datastoreItem>
</file>

<file path=customXml/itemProps2.xml><?xml version="1.0" encoding="utf-8"?>
<ds:datastoreItem xmlns:ds="http://schemas.openxmlformats.org/officeDocument/2006/customXml" ds:itemID="{9C53E429-8377-4549-ADAA-B980654FF8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d2d73f-25aa-4b59-9b1a-2b17d6d240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417AAE-D846-4EE7-91F4-B8CFAEEE49CB}">
  <ds:schemaRefs>
    <ds:schemaRef ds:uri="http://purl.org/dc/elements/1.1/"/>
    <ds:schemaRef ds:uri="http://schemas.microsoft.com/office/2006/documentManagement/types"/>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 ds:uri="bcd2d73f-25aa-4b59-9b1a-2b17d6d2407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Kelly Criterion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2019-12-31T12:55:32Z</dcterms:created>
  <dcterms:modified xsi:type="dcterms:W3CDTF">2020-04-18T18:01:36Z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0x01010045AC78C5E576694F88EC0DA68E07897B</vt:lpwstr>
  </property>
</Properties>
</file>